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sarin\Dropbox\Z__Natamir\Natasha_Research\Banks\Tables November 2016\"/>
    </mc:Choice>
  </mc:AlternateContent>
  <bookViews>
    <workbookView xWindow="0" yWindow="450" windowWidth="26220" windowHeight="10260"/>
  </bookViews>
  <sheets>
    <sheet name="Table_allbanks" sheetId="1" r:id="rId1"/>
  </sheets>
  <calcPr calcId="0"/>
</workbook>
</file>

<file path=xl/calcChain.xml><?xml version="1.0" encoding="utf-8"?>
<calcChain xmlns="http://schemas.openxmlformats.org/spreadsheetml/2006/main">
  <c r="A2" i="1" l="1"/>
  <c r="B2" i="1"/>
  <c r="C2" i="1"/>
  <c r="D2" i="1"/>
  <c r="E2" i="1"/>
  <c r="F2" i="1"/>
  <c r="G2" i="1"/>
  <c r="A3" i="1"/>
  <c r="B5" i="1"/>
  <c r="C5" i="1"/>
  <c r="D5" i="1"/>
  <c r="E5" i="1"/>
  <c r="F5" i="1"/>
  <c r="G5" i="1"/>
  <c r="A6" i="1"/>
  <c r="B6" i="1"/>
  <c r="C6" i="1"/>
  <c r="D6" i="1"/>
  <c r="E6" i="1"/>
  <c r="F6" i="1"/>
  <c r="G6" i="1"/>
  <c r="B8" i="1"/>
  <c r="C8" i="1"/>
  <c r="D8" i="1"/>
  <c r="E8" i="1"/>
  <c r="F8" i="1"/>
  <c r="G8" i="1"/>
  <c r="A9" i="1"/>
  <c r="B9" i="1"/>
  <c r="C9" i="1"/>
  <c r="D9" i="1"/>
  <c r="E9" i="1"/>
  <c r="F9" i="1"/>
  <c r="G9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B14" i="1"/>
  <c r="C14" i="1"/>
  <c r="D14" i="1"/>
  <c r="E14" i="1"/>
  <c r="F14" i="1"/>
  <c r="G14" i="1"/>
  <c r="B15" i="1"/>
  <c r="C15" i="1"/>
  <c r="D15" i="1"/>
  <c r="E15" i="1"/>
  <c r="F15" i="1"/>
  <c r="G15" i="1"/>
  <c r="A17" i="1"/>
</calcChain>
</file>

<file path=xl/sharedStrings.xml><?xml version="1.0" encoding="utf-8"?>
<sst xmlns="http://schemas.openxmlformats.org/spreadsheetml/2006/main" count="14" uniqueCount="14">
  <si>
    <t>="* p&lt;0.10</t>
  </si>
  <si>
    <t xml:space="preserve"> ** p&lt;0.05</t>
  </si>
  <si>
    <t xml:space="preserve"> *** p&lt;0.01"</t>
  </si>
  <si>
    <t>Bank of America</t>
  </si>
  <si>
    <t>Citigroup</t>
  </si>
  <si>
    <t>Goldman Sachs</t>
  </si>
  <si>
    <t>JP Morgan</t>
  </si>
  <si>
    <t xml:space="preserve">Morgan Stanley </t>
  </si>
  <si>
    <t xml:space="preserve">Wells Fargo </t>
  </si>
  <si>
    <t>R-squared</t>
  </si>
  <si>
    <t>Observations</t>
  </si>
  <si>
    <t xml:space="preserve">Price to Book </t>
  </si>
  <si>
    <t xml:space="preserve">Market Volatility </t>
  </si>
  <si>
    <t xml:space="preserve">Constant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</si>
</sst>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Border="1"/>
    <xf numFmtId="0" fontId="0" fillId="0" borderId="10" xfId="0" applyBorder="1"/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tabSelected="1" workbookViewId="0">
      <selection activeCell="T13" sqref="T13"/>
    </sheetView>
  </sheetViews>
  <sheetFormatPr defaultRowHeight="15" x14ac:dyDescent="0.25"/>
  <cols>
    <col min="1" max="1" width="28.7109375" bestFit="1" customWidth="1"/>
    <col min="2" max="2" width="15.42578125" bestFit="1" customWidth="1"/>
    <col min="3" max="3" width="11.42578125" bestFit="1" customWidth="1"/>
    <col min="4" max="4" width="14.42578125" bestFit="1" customWidth="1"/>
    <col min="5" max="5" width="10" bestFit="1" customWidth="1"/>
    <col min="6" max="6" width="15.28515625" bestFit="1" customWidth="1"/>
    <col min="7" max="7" width="11.7109375" bestFit="1" customWidth="1"/>
  </cols>
  <sheetData>
    <row r="2" spans="1:7" x14ac:dyDescent="0.25">
      <c r="A2" s="1" t="str">
        <f>""</f>
        <v/>
      </c>
      <c r="B2" s="3" t="str">
        <f>"(1)"</f>
        <v>(1)</v>
      </c>
      <c r="C2" s="3" t="str">
        <f>"(2)"</f>
        <v>(2)</v>
      </c>
      <c r="D2" s="3" t="str">
        <f>"(3)"</f>
        <v>(3)</v>
      </c>
      <c r="E2" s="3" t="str">
        <f>"(4)"</f>
        <v>(4)</v>
      </c>
      <c r="F2" s="3" t="str">
        <f>"(5)"</f>
        <v>(5)</v>
      </c>
      <c r="G2" s="3" t="str">
        <f>"(6)"</f>
        <v>(6)</v>
      </c>
    </row>
    <row r="3" spans="1:7" x14ac:dyDescent="0.25">
      <c r="A3" s="2" t="str">
        <f>""</f>
        <v/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pans="1:7" x14ac:dyDescent="0.25">
      <c r="B4" s="5"/>
      <c r="C4" s="5"/>
      <c r="D4" s="5"/>
      <c r="E4" s="5"/>
      <c r="F4" s="5"/>
      <c r="G4" s="5"/>
    </row>
    <row r="5" spans="1:7" x14ac:dyDescent="0.25">
      <c r="A5" t="s">
        <v>11</v>
      </c>
      <c r="B5" s="5" t="str">
        <f>"-7.751*"</f>
        <v>-7.751*</v>
      </c>
      <c r="C5" s="5" t="str">
        <f>"-7.018*"</f>
        <v>-7.018*</v>
      </c>
      <c r="D5" s="5" t="str">
        <f>"4.751**"</f>
        <v>4.751**</v>
      </c>
      <c r="E5" s="5" t="str">
        <f>"2.093"</f>
        <v>2.093</v>
      </c>
      <c r="F5" s="5" t="str">
        <f>"-0.0671"</f>
        <v>-0.0671</v>
      </c>
      <c r="G5" s="5" t="str">
        <f>"-7.226"</f>
        <v>-7.226</v>
      </c>
    </row>
    <row r="6" spans="1:7" x14ac:dyDescent="0.25">
      <c r="A6" t="str">
        <f>""</f>
        <v/>
      </c>
      <c r="B6" s="5" t="str">
        <f>"(4.017)"</f>
        <v>(4.017)</v>
      </c>
      <c r="C6" s="5" t="str">
        <f>"(3.653)"</f>
        <v>(3.653)</v>
      </c>
      <c r="D6" s="5" t="str">
        <f>"(2.116)"</f>
        <v>(2.116)</v>
      </c>
      <c r="E6" s="5" t="str">
        <f>"(3.602)"</f>
        <v>(3.602)</v>
      </c>
      <c r="F6" s="5" t="str">
        <f>"(2.171)"</f>
        <v>(2.171)</v>
      </c>
      <c r="G6" s="5" t="str">
        <f>"(5.100)"</f>
        <v>(5.100)</v>
      </c>
    </row>
    <row r="7" spans="1:7" x14ac:dyDescent="0.25">
      <c r="B7" s="5"/>
      <c r="C7" s="5"/>
      <c r="D7" s="5"/>
      <c r="E7" s="5"/>
      <c r="F7" s="5"/>
      <c r="G7" s="5"/>
    </row>
    <row r="8" spans="1:7" x14ac:dyDescent="0.25">
      <c r="A8" t="s">
        <v>12</v>
      </c>
      <c r="B8" s="5" t="str">
        <f>"2.856***"</f>
        <v>2.856***</v>
      </c>
      <c r="C8" s="5" t="str">
        <f>"3.296***"</f>
        <v>3.296***</v>
      </c>
      <c r="D8" s="5" t="str">
        <f>"2.044***"</f>
        <v>2.044***</v>
      </c>
      <c r="E8" s="5" t="str">
        <f>"2.484***"</f>
        <v>2.484***</v>
      </c>
      <c r="F8" s="5" t="str">
        <f>"3.220***"</f>
        <v>3.220***</v>
      </c>
      <c r="G8" s="5" t="str">
        <f>"2.439***"</f>
        <v>2.439***</v>
      </c>
    </row>
    <row r="9" spans="1:7" x14ac:dyDescent="0.25">
      <c r="A9" t="str">
        <f>""</f>
        <v/>
      </c>
      <c r="B9" s="5" t="str">
        <f>"(0.534)"</f>
        <v>(0.534)</v>
      </c>
      <c r="C9" s="5" t="str">
        <f>"(0.491)"</f>
        <v>(0.491)</v>
      </c>
      <c r="D9" s="5" t="str">
        <f>"(0.201)"</f>
        <v>(0.201)</v>
      </c>
      <c r="E9" s="5" t="str">
        <f>"(0.225)"</f>
        <v>(0.225)</v>
      </c>
      <c r="F9" s="5" t="str">
        <f>"(0.273)"</f>
        <v>(0.273)</v>
      </c>
      <c r="G9" s="5" t="str">
        <f>"(0.464)"</f>
        <v>(0.464)</v>
      </c>
    </row>
    <row r="10" spans="1:7" x14ac:dyDescent="0.25">
      <c r="B10" s="5"/>
      <c r="C10" s="5"/>
      <c r="D10" s="5"/>
      <c r="E10" s="5"/>
      <c r="F10" s="5"/>
      <c r="G10" s="5"/>
    </row>
    <row r="11" spans="1:7" x14ac:dyDescent="0.25">
      <c r="A11" s="1" t="s">
        <v>13</v>
      </c>
      <c r="B11" s="3" t="str">
        <f>"-2.820"</f>
        <v>-2.820</v>
      </c>
      <c r="C11" s="3" t="str">
        <f>"-8.186"</f>
        <v>-8.186</v>
      </c>
      <c r="D11" s="3" t="str">
        <f>"-10.92*"</f>
        <v>-10.92*</v>
      </c>
      <c r="E11" s="3" t="str">
        <f>"-12.48*"</f>
        <v>-12.48*</v>
      </c>
      <c r="F11" s="3" t="str">
        <f>"-14.53*"</f>
        <v>-14.53*</v>
      </c>
      <c r="G11" s="3" t="str">
        <f>"2.324"</f>
        <v>2.324</v>
      </c>
    </row>
    <row r="12" spans="1:7" x14ac:dyDescent="0.25">
      <c r="A12" s="2" t="str">
        <f>""</f>
        <v/>
      </c>
      <c r="B12" s="4" t="str">
        <f>"(12.94)"</f>
        <v>(12.94)</v>
      </c>
      <c r="C12" s="4" t="str">
        <f>"(12.27)"</f>
        <v>(12.27)</v>
      </c>
      <c r="D12" s="4" t="str">
        <f>"(5.968)"</f>
        <v>(5.968)</v>
      </c>
      <c r="E12" s="4" t="str">
        <f>"(6.886)"</f>
        <v>(6.886)</v>
      </c>
      <c r="F12" s="4" t="str">
        <f>"(6.872)"</f>
        <v>(6.872)</v>
      </c>
      <c r="G12" s="4" t="str">
        <f>"(14.98)"</f>
        <v>(14.98)</v>
      </c>
    </row>
    <row r="13" spans="1:7" x14ac:dyDescent="0.25">
      <c r="B13" s="5"/>
      <c r="C13" s="5"/>
      <c r="D13" s="5"/>
      <c r="E13" s="5"/>
      <c r="F13" s="5"/>
      <c r="G13" s="5"/>
    </row>
    <row r="14" spans="1:7" x14ac:dyDescent="0.25">
      <c r="A14" s="1" t="s">
        <v>9</v>
      </c>
      <c r="B14" s="3" t="str">
        <f>"0.726"</f>
        <v>0.726</v>
      </c>
      <c r="C14" s="3" t="str">
        <f>"0.792"</f>
        <v>0.792</v>
      </c>
      <c r="D14" s="3" t="str">
        <f>"0.888"</f>
        <v>0.888</v>
      </c>
      <c r="E14" s="3" t="str">
        <f>"0.898"</f>
        <v>0.898</v>
      </c>
      <c r="F14" s="3" t="str">
        <f>"0.910"</f>
        <v>0.910</v>
      </c>
      <c r="G14" s="3" t="str">
        <f>"0.689"</f>
        <v>0.689</v>
      </c>
    </row>
    <row r="15" spans="1:7" x14ac:dyDescent="0.25">
      <c r="A15" s="2" t="s">
        <v>10</v>
      </c>
      <c r="B15" s="4" t="str">
        <f>"17"</f>
        <v>17</v>
      </c>
      <c r="C15" s="4" t="str">
        <f>"17"</f>
        <v>17</v>
      </c>
      <c r="D15" s="4" t="str">
        <f>"16"</f>
        <v>16</v>
      </c>
      <c r="E15" s="4" t="str">
        <f>"17"</f>
        <v>17</v>
      </c>
      <c r="F15" s="4" t="str">
        <f>"17"</f>
        <v>17</v>
      </c>
      <c r="G15" s="4" t="str">
        <f>"17"</f>
        <v>17</v>
      </c>
    </row>
    <row r="17" spans="1:3" x14ac:dyDescent="0.25">
      <c r="A17" t="str">
        <f>"Standard errors in parentheses"</f>
        <v>Standard errors in parentheses</v>
      </c>
    </row>
    <row r="18" spans="1:3" x14ac:dyDescent="0.25">
      <c r="A18" t="s">
        <v>0</v>
      </c>
      <c r="B18" t="s">
        <v>1</v>
      </c>
      <c r="C18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Table_allbanks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nsarin</dc:creator>
  <cp:lastModifiedBy>nsarin</cp:lastModifiedBy>
  <dcterms:created xsi:type="dcterms:W3CDTF">2016-11-09T21:02:16Z</dcterms:created>
  <dcterms:modified xsi:type="dcterms:W3CDTF">2016-11-09T23:15:28Z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{EE720DE4-7971-4972-9C9C-3603C18CDDC3}</vt:lpwstr>
  </property>
</Properties>
</file>